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1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V49" i="2"/>
  <c r="V48"/>
  <c r="V47"/>
  <c r="V46"/>
  <c r="V45"/>
  <c r="S28"/>
  <c r="S27"/>
  <c r="V44"/>
  <c r="S44"/>
  <c r="V43"/>
  <c r="S43"/>
  <c r="V42"/>
  <c r="S41"/>
  <c r="S40"/>
  <c r="S39"/>
  <c r="S38"/>
  <c r="S37"/>
  <c r="S36"/>
  <c r="S35"/>
  <c r="S34"/>
  <c r="S33"/>
  <c r="S32"/>
  <c r="S31"/>
  <c r="S30"/>
  <c r="S29"/>
  <c r="S26"/>
  <c r="V41" l="1"/>
  <c r="V40"/>
  <c r="V39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R44" i="3"/>
  <c r="R43"/>
  <c r="R26"/>
  <c r="U45" i="10" l="1"/>
  <c r="R47" i="3" l="1"/>
  <c r="U47" s="1"/>
  <c r="V38" i="2" l="1"/>
  <c r="V37"/>
  <c r="V36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V30" i="2" l="1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3"/>
  <c r="R29"/>
  <c r="R25"/>
  <c r="U28" i="4" l="1"/>
  <c r="U46" s="1"/>
  <c r="U49" i="7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50" i="7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35" i="2"/>
  <c r="V34"/>
  <c r="V33"/>
  <c r="V32"/>
  <c r="V31"/>
  <c r="V29"/>
  <c r="V28"/>
  <c r="V27"/>
  <c r="V26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U47" i="10" l="1"/>
  <c r="U28" i="3"/>
  <c r="U27"/>
  <c r="U49" i="1"/>
  <c r="U50" s="1"/>
  <c r="K12" s="1"/>
  <c r="T24" i="2"/>
  <c r="V24" s="1"/>
  <c r="S24" i="10"/>
  <c r="U24" s="1"/>
  <c r="U24" i="3"/>
  <c r="V50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<sst xmlns="http://schemas.openxmlformats.org/spreadsheetml/2006/main" count="1136" uniqueCount="214">
  <si>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</si>
  <si>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</si>
  <si>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</si>
  <si>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</si>
  <si>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</si>
  <si>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</si>
  <si>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</si>
  <si>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</si>
  <si>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</si>
  <si>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</si>
  <si>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</si>
  <si>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</si>
  <si>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</si>
  <si>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</si>
  <si>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</si>
  <si>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</si>
  <si>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</si>
  <si>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</si>
  <si>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</si>
  <si>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</si>
  <si>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</si>
  <si>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</si>
  <si>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</si>
  <si>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</si>
  <si>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</si>
  <si>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</si>
  <si>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</si>
  <si>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</si>
  <si>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</si>
  <si>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</si>
  <si>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</si>
  <si>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</si>
  <si>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</si>
  <si>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</si>
  <si>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</si>
  <si>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</si>
  <si>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</si>
  <si>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</si>
  <si>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</si>
  <si>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</si>
  <si>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</si>
  <si>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</si>
  <si>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</si>
  <si>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</si>
  <si>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</si>
  <si>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</si>
  <si>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</si>
  <si>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</si>
  <si>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</si>
  <si>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</si>
  <si>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</si>
  <si>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</si>
  <si>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</si>
  <si>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</si>
  <si>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</si>
  <si>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</si>
  <si>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</si>
  <si>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</si>
  <si>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</si>
  <si>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</si>
  <si>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</si>
  <si>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</si>
  <si>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</si>
  <si>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</si>
  <si>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</si>
  <si>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</si>
  <si>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</si>
  <si>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</si>
  <si>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</si>
  <si>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</si>
  <si>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</si>
  <si>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</si>
  <si>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</si>
  <si>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</si>
  <si>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</si>
  <si>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</si>
  <si>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</si>
  <si>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</si>
  <si>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</si>
  <si>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</si>
  <si>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</si>
  <si>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</si>
  <si>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</si>
  <si>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</si>
  <si>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</si>
  <si>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</si>
  <si>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</si>
  <si>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</si>
  <si>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</si>
  <si>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</si>
  <si>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</si>
  <si>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</si>
  <si>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</si>
  <si>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</si>
  <si>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</si>
  <si>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</si>
  <si>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</si>
  <si>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</si>
  <si>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</si>
  <si>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</si>
  <si>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</si>
  <si>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</si>
  <si>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</si>
  <si>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</si>
  <si>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</si>
  <si>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</si>
  <si>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</si>
  <si>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</si>
  <si>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</si>
  <si>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</si>
  <si>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мука пшеничная</t>
  </si>
  <si>
    <t>какао с молоком</t>
  </si>
  <si>
    <t>мясо кур отварное (порц. Без кости)</t>
  </si>
  <si>
    <t>каша рисовая рассыпчатая</t>
  </si>
  <si>
    <t>крупа манная</t>
  </si>
  <si>
    <t>яйца</t>
  </si>
  <si>
    <t>сухари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</si>
  <si>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</si>
  <si>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</si>
  <si>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</si>
  <si>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</si>
  <si>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</si>
  <si>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</si>
  <si>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</si>
  <si>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</si>
  <si>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</si>
  <si>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</si>
  <si>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</si>
  <si>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</si>
  <si>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</si>
  <si>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</si>
  <si>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</si>
  <si>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</si>
  <si>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</si>
  <si>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</si>
  <si>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</si>
  <si>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</si>
  <si>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</si>
  <si>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</si>
  <si>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</si>
  <si>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</si>
  <si>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</si>
  <si>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</si>
  <si>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</si>
  <si>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</si>
  <si>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</si>
  <si>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</si>
  <si>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</si>
  <si>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</si>
  <si>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</si>
  <si>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</si>
  <si>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</si>
  <si>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</si>
  <si>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</si>
  <si>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</si>
  <si>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</si>
  <si>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</si>
  <si>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</si>
  <si>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</si>
  <si>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</si>
  <si>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</si>
  <si>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</si>
  <si>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</si>
  <si>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</si>
  <si>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</si>
  <si>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</si>
  <si>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</si>
  <si>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</si>
  <si>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</si>
  <si>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</si>
  <si>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</si>
  <si>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</si>
  <si>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</si>
  <si>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</si>
  <si>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</si>
  <si>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</si>
  <si>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</si>
  <si>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</si>
  <si>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</si>
  <si>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</si>
  <si>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</si>
  <si>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</si>
  <si>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</si>
  <si>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</si>
  <si>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</si>
  <si>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</si>
  <si>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</si>
  <si>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</si>
  <si>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</si>
  <si>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</si>
  <si>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</si>
  <si>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</si>
  <si>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</si>
  <si>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</si>
  <si>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</si>
  <si>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</si>
  <si>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>Д/сад</t>
  </si>
  <si>
    <t>соус молочный с овощами</t>
  </si>
  <si>
    <t>лук репка</t>
  </si>
  <si>
    <t>крупа рисовая</t>
  </si>
  <si>
    <t>л</t>
  </si>
  <si>
    <t>шт</t>
  </si>
  <si>
    <t xml:space="preserve">хлеб с маслом </t>
  </si>
  <si>
    <t>уха рыбацкая</t>
  </si>
  <si>
    <t>минтай</t>
  </si>
  <si>
    <t>Васнина С.А.</t>
  </si>
  <si>
    <t>запеканка из творога</t>
  </si>
  <si>
    <t>сгущеное молоко</t>
  </si>
  <si>
    <t>Фатеева О.С.</t>
  </si>
  <si>
    <t>Чернова Н.Н.</t>
  </si>
  <si>
    <t>масса творожная</t>
  </si>
  <si>
    <t>сдоба обыкновенная</t>
  </si>
  <si>
    <t>02.04.2024г.</t>
  </si>
  <si>
    <t>"02" апрель  2024 г.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</si>
</sst>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4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2" fontId="9" fillId="0" borderId="21" xfId="0" applyNumberFormat="1" applyFont="1" applyBorder="1"/>
    <xf numFmtId="0" fontId="9" fillId="0" borderId="34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8" t="s">
        <v>1</v>
      </c>
      <c r="U1" s="258"/>
    </row>
    <row r="2" spans="1:21">
      <c r="A2" s="93" t="s">
        <v>2</v>
      </c>
      <c r="B2" s="93"/>
      <c r="C2" s="93" t="s">
        <v>92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9" t="s">
        <v>3</v>
      </c>
      <c r="U2" s="259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182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180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0" t="s">
        <v>6</v>
      </c>
      <c r="B6" s="260"/>
      <c r="C6" s="260"/>
      <c r="D6" s="251" t="s">
        <v>7</v>
      </c>
      <c r="E6" s="251"/>
      <c r="F6" s="251" t="s">
        <v>8</v>
      </c>
      <c r="G6" s="251"/>
      <c r="H6" s="251" t="s">
        <v>9</v>
      </c>
      <c r="I6" s="251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7" t="s">
        <v>80</v>
      </c>
      <c r="B7" s="257"/>
      <c r="C7" s="257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1" t="s">
        <v>16</v>
      </c>
      <c r="C8" s="251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 t="s">
        <v>78</v>
      </c>
      <c r="P8" s="92" t="s">
        <v>181</v>
      </c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3" t="s">
        <v>26</v>
      </c>
      <c r="C10" s="253"/>
      <c r="D10" s="110"/>
      <c r="E10" s="111"/>
      <c r="F10" s="93"/>
      <c r="G10" s="93"/>
      <c r="H10" s="253" t="s">
        <v>23</v>
      </c>
      <c r="I10" s="253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100</v>
      </c>
      <c r="F12" s="123"/>
      <c r="G12" s="123">
        <v>1</v>
      </c>
      <c r="H12" s="123"/>
      <c r="I12" s="123" t="s">
        <v>100</v>
      </c>
      <c r="J12" s="125"/>
      <c r="K12" s="236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1" t="s">
        <v>33</v>
      </c>
      <c r="S17" s="251"/>
      <c r="T17" s="251"/>
      <c r="U17" s="106"/>
    </row>
    <row r="18" spans="1:21" ht="14.25" customHeight="1">
      <c r="A18" s="106"/>
      <c r="B18" s="138"/>
      <c r="C18" s="256" t="s">
        <v>86</v>
      </c>
      <c r="D18" s="252" t="s">
        <v>35</v>
      </c>
      <c r="E18" s="252"/>
      <c r="F18" s="252"/>
      <c r="G18" s="252"/>
      <c r="H18" s="252"/>
      <c r="I18" s="252" t="s">
        <v>36</v>
      </c>
      <c r="J18" s="252"/>
      <c r="K18" s="252"/>
      <c r="L18" s="252"/>
      <c r="M18" s="252"/>
      <c r="N18" s="252" t="s">
        <v>37</v>
      </c>
      <c r="O18" s="252"/>
      <c r="P18" s="252"/>
      <c r="Q18" s="252"/>
      <c r="R18" s="253" t="s">
        <v>38</v>
      </c>
      <c r="S18" s="253"/>
      <c r="T18" s="253"/>
      <c r="U18" s="107"/>
    </row>
    <row r="19" spans="1:21" ht="23.25" customHeight="1">
      <c r="A19" s="107"/>
      <c r="B19" s="139"/>
      <c r="C19" s="256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4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6"/>
      <c r="D20" s="250"/>
      <c r="E20" s="250" t="s">
        <v>101</v>
      </c>
      <c r="F20" s="250" t="s">
        <v>87</v>
      </c>
      <c r="G20" s="250" t="s">
        <v>102</v>
      </c>
      <c r="H20" s="250" t="s">
        <v>65</v>
      </c>
      <c r="I20" s="250"/>
      <c r="J20" s="250" t="s">
        <v>93</v>
      </c>
      <c r="K20" s="250" t="s">
        <v>94</v>
      </c>
      <c r="L20" s="250" t="s">
        <v>103</v>
      </c>
      <c r="M20" s="250" t="s">
        <v>104</v>
      </c>
      <c r="N20" s="250" t="s">
        <v>58</v>
      </c>
      <c r="O20" s="250" t="s">
        <v>105</v>
      </c>
      <c r="P20" s="250"/>
      <c r="Q20" s="250"/>
      <c r="R20" s="254"/>
      <c r="S20" s="141"/>
      <c r="T20" s="92"/>
      <c r="U20" s="92"/>
    </row>
    <row r="21" spans="1:21" ht="21" customHeight="1">
      <c r="A21" s="107"/>
      <c r="B21" s="139"/>
      <c r="C21" s="256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138"/>
      <c r="S21" s="94"/>
      <c r="T21" s="92"/>
      <c r="U21" s="92"/>
    </row>
    <row r="22" spans="1:21" ht="26.25" customHeight="1">
      <c r="A22" s="142"/>
      <c r="B22" s="143"/>
      <c r="C22" s="256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/>
      <c r="T24" s="151"/>
      <c r="U24" s="152">
        <f>SUM(R24*S24)</f>
        <v>0</v>
      </c>
    </row>
    <row r="25" spans="1:21">
      <c r="A25" s="153" t="s">
        <v>115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8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106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8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8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8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107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8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8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8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8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8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164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8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8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8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108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8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165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8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109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8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166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8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8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110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8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8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105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7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8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8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8" t="s">
        <v>1</v>
      </c>
      <c r="U1" s="258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9" t="s">
        <v>3</v>
      </c>
      <c r="U2" s="259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184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0" t="s">
        <v>6</v>
      </c>
      <c r="B6" s="260"/>
      <c r="C6" s="260"/>
      <c r="D6" s="251" t="s">
        <v>7</v>
      </c>
      <c r="E6" s="251"/>
      <c r="F6" s="251" t="s">
        <v>8</v>
      </c>
      <c r="G6" s="251"/>
      <c r="H6" s="251" t="s">
        <v>9</v>
      </c>
      <c r="I6" s="251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7" t="s">
        <v>10</v>
      </c>
      <c r="B7" s="257"/>
      <c r="C7" s="257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1" t="s">
        <v>16</v>
      </c>
      <c r="C8" s="251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 t="s">
        <v>187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3" t="s">
        <v>26</v>
      </c>
      <c r="C10" s="253"/>
      <c r="D10" s="110"/>
      <c r="E10" s="111"/>
      <c r="F10" s="93"/>
      <c r="G10" s="93"/>
      <c r="H10" s="253" t="s">
        <v>23</v>
      </c>
      <c r="I10" s="253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8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1" t="s">
        <v>33</v>
      </c>
      <c r="S17" s="251"/>
      <c r="T17" s="251"/>
      <c r="U17" s="106"/>
    </row>
    <row r="18" spans="1:21">
      <c r="A18" s="106"/>
      <c r="B18" s="138"/>
      <c r="C18" s="139" t="s">
        <v>34</v>
      </c>
      <c r="D18" s="252" t="s">
        <v>35</v>
      </c>
      <c r="E18" s="252"/>
      <c r="F18" s="252"/>
      <c r="G18" s="252"/>
      <c r="H18" s="252"/>
      <c r="I18" s="252" t="s">
        <v>36</v>
      </c>
      <c r="J18" s="252"/>
      <c r="K18" s="252"/>
      <c r="L18" s="252"/>
      <c r="M18" s="252"/>
      <c r="N18" s="252" t="s">
        <v>37</v>
      </c>
      <c r="O18" s="252"/>
      <c r="P18" s="252"/>
      <c r="Q18" s="252"/>
      <c r="R18" s="253" t="s">
        <v>38</v>
      </c>
      <c r="S18" s="253"/>
      <c r="T18" s="253"/>
      <c r="U18" s="107"/>
    </row>
    <row r="19" spans="1:21" ht="13.5" customHeight="1">
      <c r="A19" s="107"/>
      <c r="B19" s="139"/>
      <c r="C19" s="139" t="s">
        <v>39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4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0" t="s">
        <v>158</v>
      </c>
      <c r="E20" s="250" t="s">
        <v>111</v>
      </c>
      <c r="F20" s="250" t="s">
        <v>133</v>
      </c>
      <c r="G20" s="250"/>
      <c r="H20" s="250"/>
      <c r="I20" s="250"/>
      <c r="J20" s="250" t="s">
        <v>159</v>
      </c>
      <c r="K20" s="250" t="s">
        <v>160</v>
      </c>
      <c r="L20" s="250" t="s">
        <v>119</v>
      </c>
      <c r="M20" s="250" t="s">
        <v>161</v>
      </c>
      <c r="N20" s="250" t="s">
        <v>58</v>
      </c>
      <c r="O20" s="250" t="s">
        <v>192</v>
      </c>
      <c r="P20" s="250"/>
      <c r="Q20" s="250"/>
      <c r="R20" s="254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>
      <c r="A25" s="246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8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8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8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162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8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8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8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8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8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8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109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8">
        <v>6.0000000000000001E-3</v>
      </c>
      <c r="T34" s="151">
        <v>160</v>
      </c>
      <c r="U34" s="152">
        <v>19.5</v>
      </c>
    </row>
    <row r="35" spans="1:21" ht="12" customHeight="1">
      <c r="A35" s="153" t="s">
        <v>185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8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8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108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8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8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8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8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8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8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8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115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8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8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8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2"/>
  <sheetViews>
    <sheetView tabSelected="1" topLeftCell="A6" zoomScale="90" zoomScaleNormal="90" zoomScalePageLayoutView="60" workbookViewId="0">
      <selection activeCell="K12" sqref="K12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8" t="s">
        <v>1</v>
      </c>
      <c r="V1" s="258"/>
      <c r="W1" s="92"/>
    </row>
    <row r="2" spans="1:23">
      <c r="A2" s="93" t="s">
        <v>2</v>
      </c>
      <c r="B2" s="93"/>
      <c r="C2" s="93" t="s">
        <v>208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9" t="s">
        <v>3</v>
      </c>
      <c r="V2" s="259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213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60" t="s">
        <v>6</v>
      </c>
      <c r="B6" s="260"/>
      <c r="C6" s="260"/>
      <c r="D6" s="251" t="s">
        <v>7</v>
      </c>
      <c r="E6" s="251"/>
      <c r="F6" s="251" t="s">
        <v>8</v>
      </c>
      <c r="G6" s="251"/>
      <c r="H6" s="251" t="s">
        <v>9</v>
      </c>
      <c r="I6" s="251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7" t="s">
        <v>83</v>
      </c>
      <c r="B7" s="257"/>
      <c r="C7" s="257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1" t="s">
        <v>16</v>
      </c>
      <c r="C8" s="251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105"/>
      <c r="M9" s="94"/>
      <c r="N9" s="92"/>
      <c r="O9" s="92" t="s">
        <v>89</v>
      </c>
      <c r="P9" s="92" t="s">
        <v>212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3" t="s">
        <v>26</v>
      </c>
      <c r="C10" s="253"/>
      <c r="D10" s="110"/>
      <c r="E10" s="111"/>
      <c r="F10" s="93"/>
      <c r="G10" s="93"/>
      <c r="H10" s="253" t="s">
        <v>23</v>
      </c>
      <c r="I10" s="253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236">
        <v>106.88</v>
      </c>
      <c r="F12" s="123"/>
      <c r="G12" s="123">
        <v>30</v>
      </c>
      <c r="H12" s="123"/>
      <c r="I12" s="249">
        <v>3832.06</v>
      </c>
      <c r="J12" s="125"/>
      <c r="K12" s="236">
        <f>SUM(V50)</f>
        <v>127.73538333333335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196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1" t="s">
        <v>33</v>
      </c>
      <c r="T17" s="251"/>
      <c r="U17" s="251"/>
      <c r="V17" s="106"/>
      <c r="W17" s="92"/>
    </row>
    <row r="18" spans="1:23">
      <c r="A18" s="106"/>
      <c r="B18" s="138"/>
      <c r="C18" s="256" t="s">
        <v>86</v>
      </c>
      <c r="D18" s="252" t="s">
        <v>35</v>
      </c>
      <c r="E18" s="252"/>
      <c r="F18" s="252"/>
      <c r="G18" s="252"/>
      <c r="H18" s="252"/>
      <c r="I18" s="252" t="s">
        <v>36</v>
      </c>
      <c r="J18" s="252"/>
      <c r="K18" s="252"/>
      <c r="L18" s="252"/>
      <c r="M18" s="252"/>
      <c r="N18" s="252"/>
      <c r="O18" s="252" t="s">
        <v>37</v>
      </c>
      <c r="P18" s="252"/>
      <c r="Q18" s="252"/>
      <c r="R18" s="252"/>
      <c r="S18" s="253" t="s">
        <v>38</v>
      </c>
      <c r="T18" s="253"/>
      <c r="U18" s="253"/>
      <c r="V18" s="107"/>
      <c r="W18" s="92"/>
    </row>
    <row r="19" spans="1:23" ht="13.5" customHeight="1">
      <c r="A19" s="107"/>
      <c r="B19" s="139"/>
      <c r="C19" s="256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4" t="s">
        <v>40</v>
      </c>
      <c r="T19" s="140">
        <v>30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6"/>
      <c r="D20" s="250" t="s">
        <v>206</v>
      </c>
      <c r="E20" s="250" t="s">
        <v>202</v>
      </c>
      <c r="F20" s="250" t="s">
        <v>111</v>
      </c>
      <c r="G20" s="250" t="s">
        <v>207</v>
      </c>
      <c r="H20" s="250"/>
      <c r="I20" s="250" t="s">
        <v>197</v>
      </c>
      <c r="J20" s="250" t="s">
        <v>203</v>
      </c>
      <c r="K20" s="250" t="s">
        <v>112</v>
      </c>
      <c r="L20" s="250" t="s">
        <v>113</v>
      </c>
      <c r="M20" s="250" t="s">
        <v>188</v>
      </c>
      <c r="N20" s="250" t="s">
        <v>146</v>
      </c>
      <c r="O20" s="250" t="s">
        <v>58</v>
      </c>
      <c r="P20" s="250" t="s">
        <v>211</v>
      </c>
      <c r="Q20" s="250"/>
      <c r="R20" s="250"/>
      <c r="S20" s="254"/>
      <c r="T20" s="141"/>
      <c r="U20" s="92"/>
      <c r="V20" s="92"/>
      <c r="W20" s="92"/>
    </row>
    <row r="21" spans="1:23" ht="20.25" customHeight="1">
      <c r="A21" s="107"/>
      <c r="B21" s="139"/>
      <c r="C21" s="256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6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/>
      <c r="E23" s="144"/>
      <c r="F23" s="144">
        <v>6</v>
      </c>
      <c r="G23" s="144"/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/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210</v>
      </c>
      <c r="B25" s="111"/>
      <c r="C25" s="111"/>
      <c r="D25" s="111">
        <v>0.1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v>0.1</v>
      </c>
      <c r="T25" s="150">
        <v>2.9</v>
      </c>
      <c r="U25" s="151">
        <v>324.27</v>
      </c>
      <c r="V25" s="152">
        <v>940.38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111"/>
      <c r="E26" s="111"/>
      <c r="F26" s="111"/>
      <c r="G26" s="111"/>
      <c r="H26" s="111"/>
      <c r="I26" s="111">
        <v>8.0000000000000002E-3</v>
      </c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ref="S26:S41" si="0">SUM(D26:R26)</f>
        <v>8.0000000000000002E-3</v>
      </c>
      <c r="T26" s="150">
        <v>0.23</v>
      </c>
      <c r="U26" s="151">
        <v>60</v>
      </c>
      <c r="V26" s="152">
        <f>SUM(T26*U26)</f>
        <v>13.8</v>
      </c>
      <c r="W26" s="92"/>
    </row>
    <row r="27" spans="1:23">
      <c r="A27" s="153" t="s">
        <v>71</v>
      </c>
      <c r="B27" s="111"/>
      <c r="C27" s="111" t="s">
        <v>200</v>
      </c>
      <c r="D27" s="111">
        <v>6.0000000000000001E-3</v>
      </c>
      <c r="E27" s="111"/>
      <c r="F27" s="111">
        <v>0.1</v>
      </c>
      <c r="G27" s="111"/>
      <c r="H27" s="111"/>
      <c r="I27" s="111">
        <v>8.9999999999999993E-3</v>
      </c>
      <c r="J27" s="111"/>
      <c r="K27" s="111"/>
      <c r="L27" s="111"/>
      <c r="M27" s="111"/>
      <c r="N27" s="111"/>
      <c r="O27" s="154"/>
      <c r="P27" s="111">
        <v>1.6E-2</v>
      </c>
      <c r="Q27" s="111"/>
      <c r="R27" s="111"/>
      <c r="S27" s="149">
        <f>SUM(D27:R27)</f>
        <v>0.13100000000000001</v>
      </c>
      <c r="T27" s="150">
        <v>4</v>
      </c>
      <c r="U27" s="151">
        <v>66.22</v>
      </c>
      <c r="V27" s="152">
        <f t="shared" ref="V27:V35" si="1">SUM(T27*U27)</f>
        <v>264.88</v>
      </c>
      <c r="W27" s="92"/>
    </row>
    <row r="28" spans="1:23">
      <c r="A28" s="153" t="s">
        <v>60</v>
      </c>
      <c r="B28" s="111"/>
      <c r="C28" s="111" t="s">
        <v>48</v>
      </c>
      <c r="D28" s="111">
        <v>8.0000000000000002E-3</v>
      </c>
      <c r="E28" s="111"/>
      <c r="F28" s="111">
        <v>1.4999999999999999E-2</v>
      </c>
      <c r="G28" s="111"/>
      <c r="H28" s="111"/>
      <c r="I28" s="111">
        <v>2.0000000000000001E-4</v>
      </c>
      <c r="J28" s="111"/>
      <c r="K28" s="111"/>
      <c r="L28" s="111"/>
      <c r="M28" s="111">
        <v>1.4999999999999999E-2</v>
      </c>
      <c r="N28" s="111"/>
      <c r="O28" s="154">
        <v>0.02</v>
      </c>
      <c r="P28" s="111">
        <v>4.0000000000000001E-3</v>
      </c>
      <c r="Q28" s="111"/>
      <c r="R28" s="111"/>
      <c r="S28" s="149">
        <f>SUM(D28:R28)</f>
        <v>6.2200000000000005E-2</v>
      </c>
      <c r="T28" s="150">
        <v>1.8</v>
      </c>
      <c r="U28" s="151">
        <v>90</v>
      </c>
      <c r="V28" s="152">
        <f t="shared" si="1"/>
        <v>162</v>
      </c>
      <c r="W28" s="92"/>
    </row>
    <row r="29" spans="1:23">
      <c r="A29" s="153" t="s">
        <v>115</v>
      </c>
      <c r="B29" s="111"/>
      <c r="C29" s="111" t="s">
        <v>201</v>
      </c>
      <c r="D29" s="111">
        <v>6.0000000000000001E-3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54"/>
      <c r="P29" s="111">
        <v>2E-3</v>
      </c>
      <c r="Q29" s="111"/>
      <c r="R29" s="111"/>
      <c r="S29" s="149">
        <f t="shared" si="0"/>
        <v>8.0000000000000002E-3</v>
      </c>
      <c r="T29" s="150">
        <v>5</v>
      </c>
      <c r="U29" s="151">
        <v>16</v>
      </c>
      <c r="V29" s="152">
        <f t="shared" si="1"/>
        <v>80</v>
      </c>
      <c r="W29" s="92"/>
    </row>
    <row r="30" spans="1:23">
      <c r="A30" s="153" t="s">
        <v>109</v>
      </c>
      <c r="B30" s="111"/>
      <c r="C30" s="111" t="s">
        <v>48</v>
      </c>
      <c r="D30" s="111">
        <v>3.0000000000000001E-3</v>
      </c>
      <c r="E30" s="111"/>
      <c r="F30" s="111"/>
      <c r="G30" s="111"/>
      <c r="H30" s="111"/>
      <c r="I30" s="111"/>
      <c r="J30" s="111">
        <v>6.0000000000000001E-3</v>
      </c>
      <c r="K30" s="111"/>
      <c r="L30" s="111"/>
      <c r="M30" s="111"/>
      <c r="N30" s="111"/>
      <c r="O30" s="154"/>
      <c r="P30" s="111">
        <v>3.0000000000000001E-3</v>
      </c>
      <c r="Q30" s="111"/>
      <c r="R30" s="111"/>
      <c r="S30" s="149">
        <f t="shared" si="0"/>
        <v>1.2E-2</v>
      </c>
      <c r="T30" s="150">
        <v>0.35</v>
      </c>
      <c r="U30" s="151">
        <v>131.29</v>
      </c>
      <c r="V30" s="152">
        <f t="shared" si="1"/>
        <v>45.951499999999996</v>
      </c>
      <c r="W30" s="92"/>
    </row>
    <row r="31" spans="1:23">
      <c r="A31" s="153" t="s">
        <v>59</v>
      </c>
      <c r="B31" s="111"/>
      <c r="C31" s="111" t="s">
        <v>48</v>
      </c>
      <c r="D31" s="111">
        <v>8.0000000000000002E-3</v>
      </c>
      <c r="E31" s="111">
        <v>5.0000000000000001E-3</v>
      </c>
      <c r="F31" s="111"/>
      <c r="G31" s="111"/>
      <c r="H31" s="111"/>
      <c r="I31" s="111">
        <v>1.2999999999999999E-3</v>
      </c>
      <c r="J31" s="111"/>
      <c r="K31" s="111"/>
      <c r="L31" s="111">
        <v>3.5000000000000001E-3</v>
      </c>
      <c r="M31" s="111"/>
      <c r="N31" s="111"/>
      <c r="O31" s="154"/>
      <c r="P31" s="111"/>
      <c r="Q31" s="111"/>
      <c r="R31" s="111"/>
      <c r="S31" s="149">
        <f t="shared" si="0"/>
        <v>1.78E-2</v>
      </c>
      <c r="T31" s="150">
        <v>0.5</v>
      </c>
      <c r="U31" s="151">
        <v>789.11</v>
      </c>
      <c r="V31" s="152">
        <f t="shared" si="1"/>
        <v>394.55500000000001</v>
      </c>
      <c r="W31" s="92"/>
    </row>
    <row r="32" spans="1:23">
      <c r="A32" s="153" t="s">
        <v>56</v>
      </c>
      <c r="B32" s="111"/>
      <c r="C32" s="111" t="s">
        <v>48</v>
      </c>
      <c r="D32" s="111"/>
      <c r="E32" s="111"/>
      <c r="F32" s="111">
        <v>5.0000000000000001E-3</v>
      </c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5.0000000000000001E-3</v>
      </c>
      <c r="T32" s="150">
        <v>0.14000000000000001</v>
      </c>
      <c r="U32" s="151">
        <v>1000</v>
      </c>
      <c r="V32" s="152">
        <f t="shared" si="1"/>
        <v>140</v>
      </c>
      <c r="W32" s="92"/>
    </row>
    <row r="33" spans="1:23">
      <c r="A33" s="153" t="s">
        <v>65</v>
      </c>
      <c r="B33" s="111"/>
      <c r="C33" s="111" t="s">
        <v>201</v>
      </c>
      <c r="D33" s="111"/>
      <c r="E33" s="111">
        <v>0.03</v>
      </c>
      <c r="F33" s="111"/>
      <c r="G33" s="111"/>
      <c r="H33" s="111"/>
      <c r="I33" s="111"/>
      <c r="J33" s="111"/>
      <c r="K33" s="111"/>
      <c r="L33" s="111"/>
      <c r="M33" s="111"/>
      <c r="N33" s="111">
        <v>0.03</v>
      </c>
      <c r="O33" s="154"/>
      <c r="P33" s="111"/>
      <c r="Q33" s="111"/>
      <c r="R33" s="111"/>
      <c r="S33" s="149">
        <f t="shared" si="0"/>
        <v>0.06</v>
      </c>
      <c r="T33" s="150">
        <v>2.75</v>
      </c>
      <c r="U33" s="151">
        <v>33.5</v>
      </c>
      <c r="V33" s="152">
        <f t="shared" si="1"/>
        <v>92.125</v>
      </c>
      <c r="W33" s="92"/>
    </row>
    <row r="34" spans="1:23">
      <c r="A34" s="153" t="s">
        <v>204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3.6999999999999998E-2</v>
      </c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3.6999999999999998E-2</v>
      </c>
      <c r="T34" s="150">
        <v>1</v>
      </c>
      <c r="U34" s="151">
        <v>150</v>
      </c>
      <c r="V34" s="152">
        <f t="shared" si="1"/>
        <v>150</v>
      </c>
      <c r="W34" s="92"/>
    </row>
    <row r="35" spans="1:23">
      <c r="A35" s="155" t="s">
        <v>61</v>
      </c>
      <c r="B35" s="128"/>
      <c r="C35" s="128" t="s">
        <v>48</v>
      </c>
      <c r="D35" s="128"/>
      <c r="E35" s="128"/>
      <c r="F35" s="128"/>
      <c r="G35" s="128"/>
      <c r="H35" s="128"/>
      <c r="I35" s="128"/>
      <c r="J35" s="128">
        <v>0.08</v>
      </c>
      <c r="K35" s="128"/>
      <c r="L35" s="128"/>
      <c r="M35" s="128"/>
      <c r="N35" s="128"/>
      <c r="O35" s="151"/>
      <c r="P35" s="128"/>
      <c r="Q35" s="128"/>
      <c r="R35" s="128"/>
      <c r="S35" s="149">
        <f t="shared" si="0"/>
        <v>0.08</v>
      </c>
      <c r="T35" s="150">
        <v>2.2999999999999998</v>
      </c>
      <c r="U35" s="151">
        <v>45</v>
      </c>
      <c r="V35" s="152">
        <f t="shared" si="1"/>
        <v>103.49999999999999</v>
      </c>
      <c r="W35" s="92"/>
    </row>
    <row r="36" spans="1:23">
      <c r="A36" s="156" t="s">
        <v>198</v>
      </c>
      <c r="B36" s="128"/>
      <c r="C36" s="128" t="s">
        <v>48</v>
      </c>
      <c r="D36" s="128"/>
      <c r="E36" s="128"/>
      <c r="F36" s="128"/>
      <c r="G36" s="128"/>
      <c r="H36" s="128"/>
      <c r="I36" s="128">
        <v>2E-3</v>
      </c>
      <c r="J36" s="128">
        <v>1.2E-2</v>
      </c>
      <c r="K36" s="128">
        <v>3.0000000000000001E-3</v>
      </c>
      <c r="L36" s="128"/>
      <c r="M36" s="128"/>
      <c r="N36" s="128"/>
      <c r="O36" s="151"/>
      <c r="P36" s="128"/>
      <c r="Q36" s="128"/>
      <c r="R36" s="128"/>
      <c r="S36" s="149">
        <f t="shared" si="0"/>
        <v>1.7000000000000001E-2</v>
      </c>
      <c r="T36" s="150">
        <v>0.5</v>
      </c>
      <c r="U36" s="151">
        <v>45</v>
      </c>
      <c r="V36" s="152">
        <f t="shared" ref="V36:V37" si="2">SUM(T36*U36)</f>
        <v>22.5</v>
      </c>
      <c r="W36" s="92"/>
    </row>
    <row r="37" spans="1:23">
      <c r="A37" s="156" t="s">
        <v>167</v>
      </c>
      <c r="B37" s="128"/>
      <c r="C37" s="128" t="s">
        <v>48</v>
      </c>
      <c r="D37" s="128"/>
      <c r="E37" s="128"/>
      <c r="F37" s="128"/>
      <c r="G37" s="128"/>
      <c r="H37" s="128"/>
      <c r="I37" s="128"/>
      <c r="J37" s="128"/>
      <c r="K37" s="128">
        <v>0.1</v>
      </c>
      <c r="L37" s="128"/>
      <c r="M37" s="128"/>
      <c r="N37" s="128"/>
      <c r="O37" s="151"/>
      <c r="P37" s="128"/>
      <c r="Q37" s="128"/>
      <c r="R37" s="128"/>
      <c r="S37" s="149">
        <f t="shared" si="0"/>
        <v>0.1</v>
      </c>
      <c r="T37" s="150">
        <v>2.9</v>
      </c>
      <c r="U37" s="151">
        <v>250</v>
      </c>
      <c r="V37" s="152">
        <f t="shared" si="2"/>
        <v>725</v>
      </c>
      <c r="W37" s="92"/>
    </row>
    <row r="38" spans="1:23">
      <c r="A38" s="156" t="s">
        <v>66</v>
      </c>
      <c r="B38" s="128"/>
      <c r="C38" s="128" t="s">
        <v>48</v>
      </c>
      <c r="D38" s="128">
        <v>8.0000000000000004E-4</v>
      </c>
      <c r="E38" s="128"/>
      <c r="F38" s="128"/>
      <c r="G38" s="128"/>
      <c r="H38" s="128"/>
      <c r="I38" s="128">
        <v>1E-4</v>
      </c>
      <c r="J38" s="128">
        <v>8.0000000000000004E-4</v>
      </c>
      <c r="K38" s="128">
        <v>2E-3</v>
      </c>
      <c r="L38" s="128">
        <v>8.9999999999999998E-4</v>
      </c>
      <c r="M38" s="128"/>
      <c r="N38" s="128"/>
      <c r="O38" s="151"/>
      <c r="P38" s="128">
        <v>1E-3</v>
      </c>
      <c r="Q38" s="128"/>
      <c r="R38" s="128"/>
      <c r="S38" s="149">
        <f t="shared" si="0"/>
        <v>5.5999999999999999E-3</v>
      </c>
      <c r="T38" s="150">
        <v>0.16</v>
      </c>
      <c r="U38" s="151">
        <v>18</v>
      </c>
      <c r="V38" s="152">
        <f t="shared" ref="V38" si="3">SUM(T38*U38)</f>
        <v>2.88</v>
      </c>
      <c r="W38" s="92"/>
    </row>
    <row r="39" spans="1:23">
      <c r="A39" s="153" t="s">
        <v>199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/>
      <c r="K39" s="111"/>
      <c r="L39" s="111">
        <v>0.05</v>
      </c>
      <c r="M39" s="111"/>
      <c r="N39" s="111"/>
      <c r="O39" s="154"/>
      <c r="P39" s="111"/>
      <c r="Q39" s="111"/>
      <c r="R39" s="111"/>
      <c r="S39" s="149">
        <f t="shared" si="0"/>
        <v>0.05</v>
      </c>
      <c r="T39" s="150">
        <v>1.5</v>
      </c>
      <c r="U39" s="151">
        <v>162.5</v>
      </c>
      <c r="V39" s="152">
        <f t="shared" ref="V39:V41" si="4">SUM(T39*U39)</f>
        <v>243.75</v>
      </c>
      <c r="W39" s="92"/>
    </row>
    <row r="40" spans="1:23">
      <c r="A40" s="155" t="s">
        <v>72</v>
      </c>
      <c r="B40" s="128"/>
      <c r="C40" s="111" t="s">
        <v>48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>
        <v>1.2E-2</v>
      </c>
      <c r="N40" s="128"/>
      <c r="O40" s="151"/>
      <c r="P40" s="128"/>
      <c r="Q40" s="128"/>
      <c r="R40" s="128"/>
      <c r="S40" s="149">
        <f t="shared" si="0"/>
        <v>1.2E-2</v>
      </c>
      <c r="T40" s="150">
        <v>0.35</v>
      </c>
      <c r="U40" s="151">
        <v>150</v>
      </c>
      <c r="V40" s="152">
        <f t="shared" si="4"/>
        <v>52.5</v>
      </c>
      <c r="W40" s="92"/>
    </row>
    <row r="41" spans="1:23">
      <c r="A41" s="156" t="s">
        <v>57</v>
      </c>
      <c r="B41" s="128"/>
      <c r="C41" s="111" t="s">
        <v>201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>
        <v>0.04</v>
      </c>
      <c r="O41" s="151"/>
      <c r="P41" s="128"/>
      <c r="Q41" s="128"/>
      <c r="R41" s="128"/>
      <c r="S41" s="149">
        <f t="shared" si="0"/>
        <v>0.04</v>
      </c>
      <c r="T41" s="150">
        <v>2</v>
      </c>
      <c r="U41" s="151">
        <v>30.5</v>
      </c>
      <c r="V41" s="152">
        <f t="shared" si="4"/>
        <v>61</v>
      </c>
      <c r="W41" s="92"/>
    </row>
    <row r="42" spans="1:23">
      <c r="A42" s="153" t="s">
        <v>58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54">
        <v>1E-3</v>
      </c>
      <c r="P42" s="111"/>
      <c r="Q42" s="111"/>
      <c r="R42" s="111"/>
      <c r="S42" s="149">
        <v>1E-3</v>
      </c>
      <c r="T42" s="150">
        <v>0.03</v>
      </c>
      <c r="U42" s="151">
        <v>700</v>
      </c>
      <c r="V42" s="152">
        <f t="shared" ref="V42:V48" si="5">SUM(T42*U42)</f>
        <v>21</v>
      </c>
      <c r="W42" s="92"/>
    </row>
    <row r="43" spans="1:23">
      <c r="A43" s="155" t="s">
        <v>73</v>
      </c>
      <c r="B43" s="128"/>
      <c r="C43" s="111" t="s">
        <v>48</v>
      </c>
      <c r="D43" s="128"/>
      <c r="E43" s="128"/>
      <c r="F43" s="128"/>
      <c r="G43" s="128"/>
      <c r="H43" s="128"/>
      <c r="I43" s="128">
        <v>1E-3</v>
      </c>
      <c r="J43" s="128"/>
      <c r="K43" s="128"/>
      <c r="L43" s="128"/>
      <c r="M43" s="128"/>
      <c r="N43" s="128"/>
      <c r="O43" s="151"/>
      <c r="P43" s="128">
        <v>0.04</v>
      </c>
      <c r="Q43" s="128"/>
      <c r="R43" s="128"/>
      <c r="S43" s="149">
        <f t="shared" ref="S43:S44" si="6">SUM(D43:R43)</f>
        <v>4.1000000000000002E-2</v>
      </c>
      <c r="T43" s="150">
        <v>1.2</v>
      </c>
      <c r="U43" s="151">
        <v>50</v>
      </c>
      <c r="V43" s="152">
        <f t="shared" si="5"/>
        <v>60</v>
      </c>
      <c r="W43" s="92"/>
    </row>
    <row r="44" spans="1:23">
      <c r="A44" s="156" t="s">
        <v>63</v>
      </c>
      <c r="B44" s="128"/>
      <c r="C44" s="111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51"/>
      <c r="P44" s="128">
        <v>1E-3</v>
      </c>
      <c r="Q44" s="128"/>
      <c r="R44" s="128"/>
      <c r="S44" s="149">
        <f t="shared" si="6"/>
        <v>1E-3</v>
      </c>
      <c r="T44" s="150">
        <v>0.04</v>
      </c>
      <c r="U44" s="151">
        <v>180</v>
      </c>
      <c r="V44" s="152">
        <f t="shared" si="5"/>
        <v>7.2</v>
      </c>
      <c r="W44" s="92"/>
    </row>
    <row r="45" spans="1:23">
      <c r="A45" s="153" t="s">
        <v>114</v>
      </c>
      <c r="B45" s="111"/>
      <c r="C45" s="111"/>
      <c r="D45" s="111">
        <v>8.0000000000000002E-3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54"/>
      <c r="P45" s="111"/>
      <c r="Q45" s="111"/>
      <c r="R45" s="111"/>
      <c r="S45" s="149">
        <v>8.0000000000000002E-3</v>
      </c>
      <c r="T45" s="150">
        <v>0.23</v>
      </c>
      <c r="U45" s="151">
        <v>61</v>
      </c>
      <c r="V45" s="152">
        <f t="shared" si="5"/>
        <v>14.030000000000001</v>
      </c>
      <c r="W45" s="92"/>
    </row>
    <row r="46" spans="1:23">
      <c r="A46" s="155" t="s">
        <v>69</v>
      </c>
      <c r="B46" s="128"/>
      <c r="C46" s="111"/>
      <c r="D46" s="128">
        <v>8.0000000000000002E-3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v>8.0000000000000002E-3</v>
      </c>
      <c r="T46" s="150">
        <v>0.23</v>
      </c>
      <c r="U46" s="151">
        <v>287</v>
      </c>
      <c r="V46" s="152">
        <f t="shared" si="5"/>
        <v>66.010000000000005</v>
      </c>
      <c r="W46" s="92"/>
    </row>
    <row r="47" spans="1:23">
      <c r="A47" s="156" t="s">
        <v>116</v>
      </c>
      <c r="B47" s="128"/>
      <c r="C47" s="111"/>
      <c r="D47" s="128">
        <v>3.0000000000000001E-3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51"/>
      <c r="P47" s="128"/>
      <c r="Q47" s="128"/>
      <c r="R47" s="128"/>
      <c r="S47" s="149">
        <v>3.0000000000000001E-3</v>
      </c>
      <c r="T47" s="150">
        <v>0.1</v>
      </c>
      <c r="U47" s="151">
        <v>100</v>
      </c>
      <c r="V47" s="152">
        <f t="shared" si="5"/>
        <v>10</v>
      </c>
      <c r="W47" s="92"/>
    </row>
    <row r="48" spans="1:23">
      <c r="A48" s="156" t="s">
        <v>207</v>
      </c>
      <c r="B48" s="128"/>
      <c r="C48" s="111"/>
      <c r="D48" s="128"/>
      <c r="E48" s="128"/>
      <c r="F48" s="128"/>
      <c r="G48" s="128">
        <v>0.02</v>
      </c>
      <c r="H48" s="128"/>
      <c r="I48" s="128"/>
      <c r="J48" s="128"/>
      <c r="K48" s="128"/>
      <c r="L48" s="128"/>
      <c r="M48" s="128"/>
      <c r="N48" s="128"/>
      <c r="O48" s="151"/>
      <c r="P48" s="128"/>
      <c r="Q48" s="128"/>
      <c r="R48" s="128"/>
      <c r="S48" s="149">
        <v>0.02</v>
      </c>
      <c r="T48" s="150">
        <v>1.5</v>
      </c>
      <c r="U48" s="151">
        <v>106</v>
      </c>
      <c r="V48" s="152">
        <f t="shared" si="5"/>
        <v>159</v>
      </c>
      <c r="W48" s="92"/>
    </row>
    <row r="49" spans="1:23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157" t="s">
        <v>49</v>
      </c>
      <c r="O49" s="92"/>
      <c r="P49" s="92"/>
      <c r="Q49" s="92" t="s">
        <v>205</v>
      </c>
      <c r="R49" s="92"/>
      <c r="S49" s="92"/>
      <c r="T49" s="92"/>
      <c r="U49" s="92"/>
      <c r="V49" s="152">
        <f>SUM(V25:V48)</f>
        <v>3832.0615000000003</v>
      </c>
      <c r="W49" s="92"/>
    </row>
    <row r="50" spans="1:23">
      <c r="A50" s="157" t="s">
        <v>51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157" t="s">
        <v>53</v>
      </c>
      <c r="O50" s="92"/>
      <c r="P50" s="92"/>
      <c r="Q50" s="92"/>
      <c r="R50" s="92"/>
      <c r="S50" s="92"/>
      <c r="T50" s="92"/>
      <c r="U50" s="92"/>
      <c r="V50" s="152">
        <f>SUM(V49/T19)</f>
        <v>127.73538333333335</v>
      </c>
      <c r="W50" s="92"/>
    </row>
    <row r="51" spans="1:23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157" t="s">
        <v>55</v>
      </c>
      <c r="O51" s="92"/>
      <c r="P51" s="92"/>
      <c r="Q51" s="92" t="s">
        <v>209</v>
      </c>
      <c r="R51" s="92"/>
      <c r="S51" s="92"/>
      <c r="T51" s="92"/>
      <c r="U51" s="92"/>
      <c r="V51" s="92"/>
    </row>
    <row r="52" spans="1:23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157" t="s">
        <v>53</v>
      </c>
      <c r="O52" s="92"/>
      <c r="P52" s="92"/>
      <c r="Q52" s="92"/>
      <c r="R52" s="92"/>
      <c r="S52" s="92"/>
      <c r="T52" s="92"/>
      <c r="U52" s="92"/>
      <c r="V52" s="92"/>
    </row>
  </sheetData>
  <mergeCells count="44">
    <mergeCell ref="U1:V1"/>
    <mergeCell ref="U2:V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</mergeCells>
  <pageMargins left="0.39374999999999999" right="0" top="0.39374999999999999" bottom="0.196527777777778" header="0.51180555555555496" footer="0.51180555555555496"/>
  <pageSetup scale="73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8" t="s">
        <v>1</v>
      </c>
      <c r="U1" s="258"/>
    </row>
    <row r="2" spans="1:21">
      <c r="A2" s="93" t="s">
        <v>2</v>
      </c>
      <c r="B2" s="93"/>
      <c r="C2" s="93"/>
      <c r="D2" s="93" t="s">
        <v>92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9" t="s">
        <v>3</v>
      </c>
      <c r="U2" s="259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173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0" t="s">
        <v>6</v>
      </c>
      <c r="B6" s="260"/>
      <c r="C6" s="260"/>
      <c r="D6" s="251" t="s">
        <v>7</v>
      </c>
      <c r="E6" s="251"/>
      <c r="F6" s="251" t="s">
        <v>8</v>
      </c>
      <c r="G6" s="251"/>
      <c r="H6" s="251" t="s">
        <v>9</v>
      </c>
      <c r="I6" s="251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7" t="s">
        <v>83</v>
      </c>
      <c r="B7" s="257"/>
      <c r="C7" s="257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1" t="s">
        <v>16</v>
      </c>
      <c r="C8" s="251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168</v>
      </c>
      <c r="P9" s="92"/>
      <c r="Q9" s="92"/>
      <c r="R9" s="92"/>
      <c r="S9" s="92"/>
      <c r="T9" s="97"/>
      <c r="U9" s="98"/>
    </row>
    <row r="10" spans="1:21">
      <c r="A10" s="109"/>
      <c r="B10" s="253" t="s">
        <v>26</v>
      </c>
      <c r="C10" s="253"/>
      <c r="D10" s="110"/>
      <c r="E10" s="111"/>
      <c r="F10" s="93"/>
      <c r="G10" s="93"/>
      <c r="H10" s="253" t="s">
        <v>23</v>
      </c>
      <c r="I10" s="253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1" t="s">
        <v>33</v>
      </c>
      <c r="S17" s="251"/>
      <c r="T17" s="251"/>
      <c r="U17" s="106"/>
    </row>
    <row r="18" spans="1:21">
      <c r="A18" s="106"/>
      <c r="B18" s="138"/>
      <c r="C18" s="256" t="s">
        <v>86</v>
      </c>
      <c r="D18" s="252" t="s">
        <v>35</v>
      </c>
      <c r="E18" s="252"/>
      <c r="F18" s="252"/>
      <c r="G18" s="252"/>
      <c r="H18" s="252"/>
      <c r="I18" s="252" t="s">
        <v>36</v>
      </c>
      <c r="J18" s="252"/>
      <c r="K18" s="252"/>
      <c r="L18" s="252"/>
      <c r="M18" s="252"/>
      <c r="N18" s="252" t="s">
        <v>37</v>
      </c>
      <c r="O18" s="252"/>
      <c r="P18" s="252"/>
      <c r="Q18" s="252"/>
      <c r="R18" s="253" t="s">
        <v>38</v>
      </c>
      <c r="S18" s="253"/>
      <c r="T18" s="253"/>
      <c r="U18" s="107"/>
    </row>
    <row r="19" spans="1:21" ht="13.5" customHeight="1">
      <c r="A19" s="107"/>
      <c r="B19" s="139"/>
      <c r="C19" s="256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4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6"/>
      <c r="D20" s="250" t="s">
        <v>171</v>
      </c>
      <c r="E20" s="250" t="s">
        <v>81</v>
      </c>
      <c r="F20" s="250" t="s">
        <v>172</v>
      </c>
      <c r="G20" s="250"/>
      <c r="H20" s="250"/>
      <c r="I20" s="250"/>
      <c r="J20" s="250" t="s">
        <v>117</v>
      </c>
      <c r="K20" s="250" t="s">
        <v>118</v>
      </c>
      <c r="L20" s="250" t="s">
        <v>119</v>
      </c>
      <c r="M20" s="250" t="s">
        <v>120</v>
      </c>
      <c r="N20" s="250" t="s">
        <v>121</v>
      </c>
      <c r="O20" s="250" t="s">
        <v>122</v>
      </c>
      <c r="P20" s="250"/>
      <c r="Q20" s="250"/>
      <c r="R20" s="261"/>
      <c r="S20" s="141"/>
      <c r="T20" s="92"/>
      <c r="U20" s="92"/>
    </row>
    <row r="21" spans="1:21" ht="20.25" customHeight="1">
      <c r="A21" s="107"/>
      <c r="B21" s="139"/>
      <c r="C21" s="256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138"/>
      <c r="S21" s="94"/>
      <c r="T21" s="92"/>
      <c r="U21" s="92"/>
    </row>
    <row r="22" spans="1:21" ht="18" customHeight="1">
      <c r="A22" s="142"/>
      <c r="B22" s="143"/>
      <c r="C22" s="256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123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39"/>
      <c r="O25" s="109"/>
      <c r="P25" s="109"/>
      <c r="Q25" s="109"/>
      <c r="R25" s="149">
        <f t="shared" ref="R25:R44" si="0">SUM(D25:Q25)</f>
        <v>0.03</v>
      </c>
      <c r="S25" s="238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8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8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8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8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8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8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8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8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124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8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108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8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8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8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125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8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109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8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8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8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170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8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8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169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8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122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8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15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70" t="s">
        <v>1</v>
      </c>
      <c r="U1" s="270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92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71" t="s">
        <v>3</v>
      </c>
      <c r="U2" s="271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97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72" t="s">
        <v>6</v>
      </c>
      <c r="B6" s="272"/>
      <c r="C6" s="272"/>
      <c r="D6" s="268" t="s">
        <v>7</v>
      </c>
      <c r="E6" s="268"/>
      <c r="F6" s="268" t="s">
        <v>8</v>
      </c>
      <c r="G6" s="268"/>
      <c r="H6" s="268" t="s">
        <v>9</v>
      </c>
      <c r="I6" s="268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9" t="s">
        <v>83</v>
      </c>
      <c r="B7" s="269"/>
      <c r="C7" s="269"/>
      <c r="D7" s="267" t="s">
        <v>11</v>
      </c>
      <c r="E7" s="267"/>
      <c r="F7" s="267" t="s">
        <v>12</v>
      </c>
      <c r="G7" s="267"/>
      <c r="H7" s="267" t="s">
        <v>13</v>
      </c>
      <c r="I7" s="267"/>
      <c r="J7" s="267" t="s">
        <v>14</v>
      </c>
      <c r="K7" s="267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8" t="s">
        <v>16</v>
      </c>
      <c r="C8" s="268"/>
      <c r="D8" s="267" t="s">
        <v>17</v>
      </c>
      <c r="E8" s="267"/>
      <c r="F8" s="267" t="s">
        <v>18</v>
      </c>
      <c r="G8" s="267"/>
      <c r="H8" s="267" t="s">
        <v>19</v>
      </c>
      <c r="I8" s="267"/>
      <c r="J8" s="267" t="s">
        <v>20</v>
      </c>
      <c r="K8" s="267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7" t="s">
        <v>22</v>
      </c>
      <c r="C9" s="267"/>
      <c r="D9" s="267" t="s">
        <v>23</v>
      </c>
      <c r="E9" s="267"/>
      <c r="F9" s="267" t="s">
        <v>24</v>
      </c>
      <c r="G9" s="267"/>
      <c r="H9" s="267" t="s">
        <v>25</v>
      </c>
      <c r="I9" s="267"/>
      <c r="J9" s="174"/>
      <c r="K9" s="158"/>
      <c r="L9" s="171"/>
      <c r="M9" s="159"/>
      <c r="N9" s="159"/>
      <c r="O9" s="159" t="s">
        <v>99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4" t="s">
        <v>26</v>
      </c>
      <c r="C10" s="264"/>
      <c r="D10" s="176"/>
      <c r="E10" s="177"/>
      <c r="F10" s="158"/>
      <c r="G10" s="158"/>
      <c r="H10" s="264" t="s">
        <v>23</v>
      </c>
      <c r="I10" s="264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100</v>
      </c>
      <c r="F12" s="189"/>
      <c r="G12" s="189">
        <v>1</v>
      </c>
      <c r="H12" s="189"/>
      <c r="I12" s="189" t="s">
        <v>100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174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8" t="s">
        <v>33</v>
      </c>
      <c r="S15" s="268"/>
      <c r="T15" s="268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62" t="s">
        <v>86</v>
      </c>
      <c r="D16" s="263" t="s">
        <v>35</v>
      </c>
      <c r="E16" s="263"/>
      <c r="F16" s="263"/>
      <c r="G16" s="263"/>
      <c r="H16" s="263"/>
      <c r="I16" s="263" t="s">
        <v>36</v>
      </c>
      <c r="J16" s="263"/>
      <c r="K16" s="263"/>
      <c r="L16" s="263"/>
      <c r="M16" s="263"/>
      <c r="N16" s="263" t="s">
        <v>37</v>
      </c>
      <c r="O16" s="263"/>
      <c r="P16" s="263"/>
      <c r="Q16" s="263"/>
      <c r="R16" s="264" t="s">
        <v>38</v>
      </c>
      <c r="S16" s="264"/>
      <c r="T16" s="264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62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5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62"/>
      <c r="D18" s="266" t="s">
        <v>127</v>
      </c>
      <c r="E18" s="266" t="s">
        <v>128</v>
      </c>
      <c r="F18" s="266" t="s">
        <v>65</v>
      </c>
      <c r="G18" s="266" t="s">
        <v>194</v>
      </c>
      <c r="H18" s="266" t="s">
        <v>76</v>
      </c>
      <c r="I18" s="266"/>
      <c r="J18" s="266" t="s">
        <v>129</v>
      </c>
      <c r="K18" s="266" t="s">
        <v>195</v>
      </c>
      <c r="L18" s="266" t="s">
        <v>130</v>
      </c>
      <c r="M18" s="266" t="s">
        <v>175</v>
      </c>
      <c r="N18" s="266" t="s">
        <v>58</v>
      </c>
      <c r="O18" s="266" t="s">
        <v>105</v>
      </c>
      <c r="P18" s="266"/>
      <c r="Q18" s="266"/>
      <c r="R18" s="265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62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62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114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0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115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108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109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131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124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105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95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96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R15:T15"/>
    <mergeCell ref="B10:C10"/>
    <mergeCell ref="H10:I10"/>
    <mergeCell ref="B9:C9"/>
    <mergeCell ref="D9:E9"/>
    <mergeCell ref="F9:G9"/>
    <mergeCell ref="H9:I9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B8:C8"/>
    <mergeCell ref="D8:E8"/>
    <mergeCell ref="F8:G8"/>
    <mergeCell ref="H8:I8"/>
    <mergeCell ref="J8:K8"/>
    <mergeCell ref="N18:N20"/>
    <mergeCell ref="O18:O20"/>
    <mergeCell ref="P18:P20"/>
    <mergeCell ref="Q18:Q20"/>
    <mergeCell ref="H7:I7"/>
    <mergeCell ref="J7:K7"/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5" t="s">
        <v>1</v>
      </c>
      <c r="U1" s="275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6" t="s">
        <v>3</v>
      </c>
      <c r="U2" s="276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7" t="s">
        <v>6</v>
      </c>
      <c r="B6" s="277"/>
      <c r="C6" s="277"/>
      <c r="D6" s="278" t="s">
        <v>7</v>
      </c>
      <c r="E6" s="278"/>
      <c r="F6" s="278" t="s">
        <v>8</v>
      </c>
      <c r="G6" s="278"/>
      <c r="H6" s="278" t="s">
        <v>9</v>
      </c>
      <c r="I6" s="278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4" t="s">
        <v>83</v>
      </c>
      <c r="B7" s="284"/>
      <c r="C7" s="284"/>
      <c r="D7" s="283" t="s">
        <v>11</v>
      </c>
      <c r="E7" s="283"/>
      <c r="F7" s="283" t="s">
        <v>12</v>
      </c>
      <c r="G7" s="283"/>
      <c r="H7" s="283" t="s">
        <v>13</v>
      </c>
      <c r="I7" s="283"/>
      <c r="J7" s="283" t="s">
        <v>14</v>
      </c>
      <c r="K7" s="28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8" t="s">
        <v>16</v>
      </c>
      <c r="C8" s="278"/>
      <c r="D8" s="283" t="s">
        <v>17</v>
      </c>
      <c r="E8" s="283"/>
      <c r="F8" s="283" t="s">
        <v>18</v>
      </c>
      <c r="G8" s="283"/>
      <c r="H8" s="283" t="s">
        <v>19</v>
      </c>
      <c r="I8" s="283"/>
      <c r="J8" s="283" t="s">
        <v>20</v>
      </c>
      <c r="K8" s="28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3" t="s">
        <v>22</v>
      </c>
      <c r="C9" s="283"/>
      <c r="D9" s="283" t="s">
        <v>23</v>
      </c>
      <c r="E9" s="283"/>
      <c r="F9" s="283" t="s">
        <v>24</v>
      </c>
      <c r="G9" s="283"/>
      <c r="H9" s="283" t="s">
        <v>25</v>
      </c>
      <c r="I9" s="283"/>
      <c r="J9" s="18"/>
      <c r="K9" s="3"/>
      <c r="L9" s="79"/>
      <c r="M9" s="4"/>
      <c r="N9" s="4"/>
      <c r="O9" s="5" t="s">
        <v>168</v>
      </c>
      <c r="P9" s="5"/>
      <c r="Q9" s="4"/>
      <c r="R9" s="5"/>
      <c r="S9" s="5"/>
      <c r="T9" s="9"/>
      <c r="U9" s="10"/>
    </row>
    <row r="10" spans="1:21" ht="13.5" thickBot="1">
      <c r="A10" s="19"/>
      <c r="B10" s="280" t="s">
        <v>26</v>
      </c>
      <c r="C10" s="280"/>
      <c r="D10" s="20"/>
      <c r="E10" s="21"/>
      <c r="F10" s="3"/>
      <c r="G10" s="3"/>
      <c r="H10" s="280" t="s">
        <v>23</v>
      </c>
      <c r="I10" s="280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8" t="s">
        <v>33</v>
      </c>
      <c r="S17" s="278"/>
      <c r="T17" s="278"/>
      <c r="U17" s="16"/>
    </row>
    <row r="18" spans="1:21" ht="14.25" customHeight="1">
      <c r="A18" s="16"/>
      <c r="B18" s="52"/>
      <c r="C18" s="273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80" t="s">
        <v>38</v>
      </c>
      <c r="S18" s="280"/>
      <c r="T18" s="280"/>
      <c r="U18" s="17"/>
    </row>
    <row r="19" spans="1:21" ht="13.5" customHeight="1">
      <c r="A19" s="17"/>
      <c r="B19" s="53"/>
      <c r="C19" s="274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1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74"/>
      <c r="D20" s="282" t="s">
        <v>132</v>
      </c>
      <c r="E20" s="282" t="s">
        <v>111</v>
      </c>
      <c r="F20" s="282" t="s">
        <v>133</v>
      </c>
      <c r="G20" s="282"/>
      <c r="H20" s="282"/>
      <c r="I20" s="282"/>
      <c r="J20" s="282" t="s">
        <v>134</v>
      </c>
      <c r="K20" s="282" t="s">
        <v>135</v>
      </c>
      <c r="L20" s="282" t="s">
        <v>136</v>
      </c>
      <c r="M20" s="282" t="s">
        <v>179</v>
      </c>
      <c r="N20" s="282" t="s">
        <v>58</v>
      </c>
      <c r="O20" s="282" t="s">
        <v>137</v>
      </c>
      <c r="P20" s="282"/>
      <c r="Q20" s="282"/>
      <c r="R20" s="281"/>
      <c r="S20" s="55"/>
      <c r="T20" s="4"/>
      <c r="U20" s="5"/>
    </row>
    <row r="21" spans="1:21" ht="15.75" customHeight="1">
      <c r="A21" s="17"/>
      <c r="B21" s="53"/>
      <c r="C21" s="274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52"/>
      <c r="S21" s="6"/>
      <c r="T21" s="4"/>
      <c r="U21" s="5"/>
    </row>
    <row r="22" spans="1:21" ht="16.5" customHeight="1">
      <c r="A22" s="56"/>
      <c r="B22" s="57"/>
      <c r="C22" s="274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138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139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124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109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131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176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115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R17:T17"/>
    <mergeCell ref="B9:C9"/>
    <mergeCell ref="D9:E9"/>
    <mergeCell ref="F9:G9"/>
    <mergeCell ref="H9:I9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8" t="s">
        <v>1</v>
      </c>
      <c r="U1" s="258"/>
    </row>
    <row r="2" spans="1:21">
      <c r="A2" s="93" t="s">
        <v>2</v>
      </c>
      <c r="B2" s="93"/>
      <c r="C2" s="93"/>
      <c r="D2" s="93" t="s">
        <v>92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9" t="s">
        <v>3</v>
      </c>
      <c r="U2" s="259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173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0" t="s">
        <v>6</v>
      </c>
      <c r="B6" s="260"/>
      <c r="C6" s="260"/>
      <c r="D6" s="251" t="s">
        <v>7</v>
      </c>
      <c r="E6" s="251"/>
      <c r="F6" s="251" t="s">
        <v>8</v>
      </c>
      <c r="G6" s="251"/>
      <c r="H6" s="251" t="s">
        <v>9</v>
      </c>
      <c r="I6" s="251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7" t="s">
        <v>83</v>
      </c>
      <c r="B7" s="257"/>
      <c r="C7" s="257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1" t="s">
        <v>16</v>
      </c>
      <c r="C8" s="251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53" t="s">
        <v>26</v>
      </c>
      <c r="C10" s="253"/>
      <c r="D10" s="110"/>
      <c r="E10" s="111"/>
      <c r="F10" s="93"/>
      <c r="G10" s="93"/>
      <c r="H10" s="253" t="s">
        <v>23</v>
      </c>
      <c r="I10" s="253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1" t="s">
        <v>33</v>
      </c>
      <c r="S17" s="251"/>
      <c r="T17" s="251"/>
      <c r="U17" s="106"/>
    </row>
    <row r="18" spans="1:21" ht="14.25" customHeight="1">
      <c r="A18" s="106"/>
      <c r="B18" s="138"/>
      <c r="C18" s="256" t="s">
        <v>86</v>
      </c>
      <c r="D18" s="252" t="s">
        <v>35</v>
      </c>
      <c r="E18" s="252"/>
      <c r="F18" s="252"/>
      <c r="G18" s="252"/>
      <c r="H18" s="252"/>
      <c r="I18" s="252" t="s">
        <v>36</v>
      </c>
      <c r="J18" s="252"/>
      <c r="K18" s="252"/>
      <c r="L18" s="252"/>
      <c r="M18" s="252"/>
      <c r="N18" s="252" t="s">
        <v>37</v>
      </c>
      <c r="O18" s="252"/>
      <c r="P18" s="252"/>
      <c r="Q18" s="252"/>
      <c r="R18" s="253" t="s">
        <v>38</v>
      </c>
      <c r="S18" s="253"/>
      <c r="T18" s="253"/>
      <c r="U18" s="107"/>
    </row>
    <row r="19" spans="1:21" ht="17.25" customHeight="1">
      <c r="A19" s="285" t="s">
        <v>43</v>
      </c>
      <c r="B19" s="286" t="s">
        <v>44</v>
      </c>
      <c r="C19" s="256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4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5"/>
      <c r="B20" s="286"/>
      <c r="C20" s="256"/>
      <c r="D20" s="250" t="s">
        <v>140</v>
      </c>
      <c r="E20" s="250" t="s">
        <v>102</v>
      </c>
      <c r="F20" s="250" t="s">
        <v>65</v>
      </c>
      <c r="G20" s="250" t="s">
        <v>101</v>
      </c>
      <c r="H20" s="250" t="s">
        <v>57</v>
      </c>
      <c r="I20" s="250" t="s">
        <v>65</v>
      </c>
      <c r="J20" s="250" t="s">
        <v>141</v>
      </c>
      <c r="K20" s="250" t="s">
        <v>119</v>
      </c>
      <c r="L20" s="250" t="s">
        <v>177</v>
      </c>
      <c r="M20" s="250" t="s">
        <v>104</v>
      </c>
      <c r="N20" s="250" t="s">
        <v>58</v>
      </c>
      <c r="O20" s="250" t="s">
        <v>105</v>
      </c>
      <c r="P20" s="250"/>
      <c r="Q20" s="250"/>
      <c r="R20" s="254"/>
      <c r="S20" s="141"/>
      <c r="T20" s="92"/>
      <c r="U20" s="92"/>
    </row>
    <row r="21" spans="1:21">
      <c r="A21" s="107"/>
      <c r="B21" s="139"/>
      <c r="C21" s="256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138"/>
      <c r="S21" s="94"/>
      <c r="T21" s="92"/>
      <c r="U21" s="92"/>
    </row>
    <row r="22" spans="1:21" ht="24.75" customHeight="1">
      <c r="A22" s="142"/>
      <c r="B22" s="143"/>
      <c r="C22" s="256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1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2"/>
      <c r="O24" s="104"/>
      <c r="P24" s="104"/>
      <c r="Q24" s="104"/>
      <c r="R24" s="243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244" t="s">
        <v>142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5">
        <f t="shared" ref="R25:R47" si="0">SUM(D25:Q25)</f>
        <v>2.7E-2</v>
      </c>
      <c r="S25" s="238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5">
        <f t="shared" si="0"/>
        <v>0.186</v>
      </c>
      <c r="S26" s="238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5">
        <f t="shared" si="0"/>
        <v>3.3000000000000002E-2</v>
      </c>
      <c r="S27" s="238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5">
        <f t="shared" si="0"/>
        <v>2.6999999999999997E-3</v>
      </c>
      <c r="S28" s="238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5">
        <f t="shared" si="0"/>
        <v>1.3000000000000001E-2</v>
      </c>
      <c r="S29" s="238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5">
        <f t="shared" si="0"/>
        <v>2E-3</v>
      </c>
      <c r="S30" s="238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5">
        <f t="shared" si="0"/>
        <v>5.9000000000000004E-2</v>
      </c>
      <c r="S31" s="238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186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5">
        <f t="shared" si="0"/>
        <v>0.02</v>
      </c>
      <c r="S32" s="238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5">
        <f t="shared" si="0"/>
        <v>0.03</v>
      </c>
      <c r="S33" s="238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5">
        <f t="shared" si="0"/>
        <v>8.9999999999999993E-3</v>
      </c>
      <c r="S34" s="238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131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5">
        <f t="shared" si="0"/>
        <v>4.0000000000000001E-3</v>
      </c>
      <c r="S35" s="238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5">
        <f t="shared" si="0"/>
        <v>3.0000000000000001E-3</v>
      </c>
      <c r="S36" s="238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124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5">
        <f t="shared" si="0"/>
        <v>1.2E-2</v>
      </c>
      <c r="S37" s="238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5">
        <f t="shared" si="0"/>
        <v>0.10299999999999999</v>
      </c>
      <c r="S38" s="238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5">
        <f t="shared" si="0"/>
        <v>8.9999999999999993E-3</v>
      </c>
      <c r="S39" s="238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108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5">
        <f t="shared" si="0"/>
        <v>6.0000000000000001E-3</v>
      </c>
      <c r="S40" s="238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143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5">
        <f t="shared" si="0"/>
        <v>4.4999999999999998E-2</v>
      </c>
      <c r="S41" s="238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5">
        <f t="shared" si="0"/>
        <v>8.0000000000000002E-3</v>
      </c>
      <c r="S42" s="238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6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5">
        <f t="shared" si="0"/>
        <v>2E-3</v>
      </c>
      <c r="S43" s="238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105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5">
        <f t="shared" si="0"/>
        <v>0.01</v>
      </c>
      <c r="S44" s="238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5">
        <f t="shared" si="0"/>
        <v>0</v>
      </c>
      <c r="S45" s="238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5">
        <f t="shared" si="0"/>
        <v>0</v>
      </c>
      <c r="S46" s="238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5">
        <f t="shared" si="0"/>
        <v>0</v>
      </c>
      <c r="S47" s="238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B9:C9"/>
    <mergeCell ref="D9:E9"/>
    <mergeCell ref="F9:G9"/>
    <mergeCell ref="H9:I9"/>
    <mergeCell ref="A7:C7"/>
    <mergeCell ref="D7:E7"/>
    <mergeCell ref="F7:G7"/>
    <mergeCell ref="H7:I7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T1:U1"/>
    <mergeCell ref="T2:U2"/>
    <mergeCell ref="A6:C6"/>
    <mergeCell ref="D6:E6"/>
    <mergeCell ref="F6:G6"/>
    <mergeCell ref="H6:I6"/>
    <mergeCell ref="J7:K7"/>
    <mergeCell ref="B8:C8"/>
    <mergeCell ref="D8:E8"/>
    <mergeCell ref="F8:G8"/>
    <mergeCell ref="H8:I8"/>
    <mergeCell ref="J8:K8"/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5" t="s">
        <v>1</v>
      </c>
      <c r="U1" s="275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6" t="s">
        <v>3</v>
      </c>
      <c r="U2" s="276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7" t="s">
        <v>6</v>
      </c>
      <c r="B6" s="277"/>
      <c r="C6" s="277"/>
      <c r="D6" s="278" t="s">
        <v>7</v>
      </c>
      <c r="E6" s="278"/>
      <c r="F6" s="278" t="s">
        <v>8</v>
      </c>
      <c r="G6" s="278"/>
      <c r="H6" s="278" t="s">
        <v>9</v>
      </c>
      <c r="I6" s="278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4" t="s">
        <v>83</v>
      </c>
      <c r="B7" s="284"/>
      <c r="C7" s="284"/>
      <c r="D7" s="283" t="s">
        <v>11</v>
      </c>
      <c r="E7" s="283"/>
      <c r="F7" s="283" t="s">
        <v>12</v>
      </c>
      <c r="G7" s="283"/>
      <c r="H7" s="283" t="s">
        <v>13</v>
      </c>
      <c r="I7" s="283"/>
      <c r="J7" s="283" t="s">
        <v>14</v>
      </c>
      <c r="K7" s="28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8" t="s">
        <v>16</v>
      </c>
      <c r="C8" s="278"/>
      <c r="D8" s="283" t="s">
        <v>17</v>
      </c>
      <c r="E8" s="283"/>
      <c r="F8" s="283" t="s">
        <v>18</v>
      </c>
      <c r="G8" s="283"/>
      <c r="H8" s="283" t="s">
        <v>19</v>
      </c>
      <c r="I8" s="283"/>
      <c r="J8" s="283" t="s">
        <v>20</v>
      </c>
      <c r="K8" s="28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3" t="s">
        <v>22</v>
      </c>
      <c r="C9" s="283"/>
      <c r="D9" s="283" t="s">
        <v>23</v>
      </c>
      <c r="E9" s="283"/>
      <c r="F9" s="283" t="s">
        <v>24</v>
      </c>
      <c r="G9" s="283"/>
      <c r="H9" s="283" t="s">
        <v>25</v>
      </c>
      <c r="I9" s="283"/>
      <c r="J9" s="18"/>
      <c r="K9" s="3"/>
      <c r="L9" s="79"/>
      <c r="M9" s="4"/>
      <c r="N9" s="4"/>
      <c r="O9" s="5" t="s">
        <v>168</v>
      </c>
      <c r="P9" s="5"/>
      <c r="Q9" s="4"/>
      <c r="R9" s="5"/>
      <c r="S9" s="5"/>
      <c r="T9" s="9"/>
      <c r="U9" s="10"/>
    </row>
    <row r="10" spans="1:21" ht="13.5" thickBot="1">
      <c r="A10" s="19"/>
      <c r="B10" s="280" t="s">
        <v>26</v>
      </c>
      <c r="C10" s="280"/>
      <c r="D10" s="20"/>
      <c r="E10" s="21"/>
      <c r="F10" s="3"/>
      <c r="G10" s="3"/>
      <c r="H10" s="280" t="s">
        <v>23</v>
      </c>
      <c r="I10" s="280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100</v>
      </c>
      <c r="F12" s="33"/>
      <c r="G12" s="33">
        <v>1</v>
      </c>
      <c r="H12" s="33"/>
      <c r="I12" s="33" t="s">
        <v>100</v>
      </c>
      <c r="J12" s="35"/>
      <c r="K12" s="237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8" t="s">
        <v>33</v>
      </c>
      <c r="S17" s="278"/>
      <c r="T17" s="278"/>
      <c r="U17" s="16"/>
    </row>
    <row r="18" spans="1:21" ht="15.75" customHeight="1">
      <c r="A18" s="16"/>
      <c r="B18" s="52"/>
      <c r="C18" s="273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80" t="s">
        <v>38</v>
      </c>
      <c r="S18" s="280"/>
      <c r="T18" s="280"/>
      <c r="U18" s="17"/>
    </row>
    <row r="19" spans="1:21" ht="15" customHeight="1">
      <c r="A19" s="17"/>
      <c r="B19" s="53"/>
      <c r="C19" s="274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1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74"/>
      <c r="D20" s="282" t="s">
        <v>190</v>
      </c>
      <c r="E20" s="282" t="s">
        <v>111</v>
      </c>
      <c r="F20" s="282" t="s">
        <v>178</v>
      </c>
      <c r="G20" s="282"/>
      <c r="H20" s="282"/>
      <c r="I20" s="282"/>
      <c r="J20" s="282" t="s">
        <v>144</v>
      </c>
      <c r="K20" s="282" t="s">
        <v>145</v>
      </c>
      <c r="L20" s="282" t="s">
        <v>179</v>
      </c>
      <c r="M20" s="282" t="s">
        <v>146</v>
      </c>
      <c r="N20" s="282" t="s">
        <v>189</v>
      </c>
      <c r="O20" s="282" t="s">
        <v>147</v>
      </c>
      <c r="P20" s="282"/>
      <c r="Q20" s="282"/>
      <c r="R20" s="281"/>
      <c r="S20" s="55"/>
      <c r="T20" s="4"/>
      <c r="U20" s="5"/>
    </row>
    <row r="21" spans="1:21" ht="23.25" customHeight="1">
      <c r="A21" s="17"/>
      <c r="B21" s="53"/>
      <c r="C21" s="274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52"/>
      <c r="S21" s="6"/>
      <c r="T21" s="4"/>
      <c r="U21" s="5"/>
    </row>
    <row r="22" spans="1:21" ht="17.25" customHeight="1">
      <c r="A22" s="56"/>
      <c r="B22" s="57"/>
      <c r="C22" s="274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115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131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109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116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108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167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189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5" t="s">
        <v>1</v>
      </c>
      <c r="U1" s="275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6" t="s">
        <v>3</v>
      </c>
      <c r="U2" s="276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7" t="s">
        <v>6</v>
      </c>
      <c r="B6" s="277"/>
      <c r="C6" s="277"/>
      <c r="D6" s="278" t="s">
        <v>7</v>
      </c>
      <c r="E6" s="278"/>
      <c r="F6" s="278" t="s">
        <v>8</v>
      </c>
      <c r="G6" s="278"/>
      <c r="H6" s="278" t="s">
        <v>9</v>
      </c>
      <c r="I6" s="278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4" t="s">
        <v>83</v>
      </c>
      <c r="B7" s="284"/>
      <c r="C7" s="284"/>
      <c r="D7" s="283" t="s">
        <v>11</v>
      </c>
      <c r="E7" s="283"/>
      <c r="F7" s="283" t="s">
        <v>12</v>
      </c>
      <c r="G7" s="283"/>
      <c r="H7" s="283" t="s">
        <v>13</v>
      </c>
      <c r="I7" s="283"/>
      <c r="J7" s="283" t="s">
        <v>14</v>
      </c>
      <c r="K7" s="28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8" t="s">
        <v>16</v>
      </c>
      <c r="C8" s="278"/>
      <c r="D8" s="283" t="s">
        <v>17</v>
      </c>
      <c r="E8" s="283"/>
      <c r="F8" s="283" t="s">
        <v>18</v>
      </c>
      <c r="G8" s="283"/>
      <c r="H8" s="283" t="s">
        <v>19</v>
      </c>
      <c r="I8" s="283"/>
      <c r="J8" s="283" t="s">
        <v>20</v>
      </c>
      <c r="K8" s="28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3" t="s">
        <v>22</v>
      </c>
      <c r="C9" s="283"/>
      <c r="D9" s="283" t="s">
        <v>23</v>
      </c>
      <c r="E9" s="283"/>
      <c r="F9" s="283" t="s">
        <v>24</v>
      </c>
      <c r="G9" s="283"/>
      <c r="H9" s="283" t="s">
        <v>25</v>
      </c>
      <c r="I9" s="283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80" t="s">
        <v>26</v>
      </c>
      <c r="C10" s="280"/>
      <c r="D10" s="20"/>
      <c r="E10" s="21"/>
      <c r="F10" s="3"/>
      <c r="G10" s="3"/>
      <c r="H10" s="280" t="s">
        <v>23</v>
      </c>
      <c r="I10" s="280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8" t="s">
        <v>33</v>
      </c>
      <c r="S17" s="278"/>
      <c r="T17" s="278"/>
      <c r="U17" s="16"/>
    </row>
    <row r="18" spans="1:21">
      <c r="A18" s="16"/>
      <c r="B18" s="52"/>
      <c r="C18" s="273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80" t="s">
        <v>38</v>
      </c>
      <c r="S18" s="280"/>
      <c r="T18" s="280"/>
      <c r="U18" s="17"/>
    </row>
    <row r="19" spans="1:21">
      <c r="A19" s="17"/>
      <c r="B19" s="53"/>
      <c r="C19" s="274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1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74"/>
      <c r="D20" s="282" t="s">
        <v>148</v>
      </c>
      <c r="E20" s="282" t="s">
        <v>81</v>
      </c>
      <c r="F20" s="282" t="s">
        <v>172</v>
      </c>
      <c r="G20" s="282"/>
      <c r="H20" s="282"/>
      <c r="I20" s="282"/>
      <c r="J20" s="282" t="s">
        <v>149</v>
      </c>
      <c r="K20" s="282" t="s">
        <v>150</v>
      </c>
      <c r="L20" s="282" t="s">
        <v>136</v>
      </c>
      <c r="M20" s="282" t="s">
        <v>179</v>
      </c>
      <c r="N20" s="282" t="s">
        <v>151</v>
      </c>
      <c r="O20" s="282" t="s">
        <v>183</v>
      </c>
      <c r="P20" s="282"/>
      <c r="Q20" s="282"/>
      <c r="R20" s="281"/>
      <c r="S20" s="55"/>
      <c r="T20" s="4"/>
      <c r="U20" s="5"/>
    </row>
    <row r="21" spans="1:21" ht="27" customHeight="1">
      <c r="A21" s="17"/>
      <c r="B21" s="53"/>
      <c r="C21" s="274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52"/>
      <c r="S21" s="6"/>
      <c r="T21" s="4"/>
      <c r="U21" s="5"/>
    </row>
    <row r="22" spans="1:21" ht="23.25" customHeight="1">
      <c r="A22" s="56"/>
      <c r="B22" s="57"/>
      <c r="C22" s="274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152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108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109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115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131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126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122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5" t="s">
        <v>1</v>
      </c>
      <c r="U1" s="275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6" t="s">
        <v>3</v>
      </c>
      <c r="U2" s="276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7" t="s">
        <v>6</v>
      </c>
      <c r="B6" s="277"/>
      <c r="C6" s="277"/>
      <c r="D6" s="278" t="s">
        <v>7</v>
      </c>
      <c r="E6" s="278"/>
      <c r="F6" s="278" t="s">
        <v>8</v>
      </c>
      <c r="G6" s="278"/>
      <c r="H6" s="278" t="s">
        <v>9</v>
      </c>
      <c r="I6" s="278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4" t="s">
        <v>83</v>
      </c>
      <c r="B7" s="284"/>
      <c r="C7" s="284"/>
      <c r="D7" s="283" t="s">
        <v>11</v>
      </c>
      <c r="E7" s="283"/>
      <c r="F7" s="283" t="s">
        <v>12</v>
      </c>
      <c r="G7" s="283"/>
      <c r="H7" s="283" t="s">
        <v>13</v>
      </c>
      <c r="I7" s="283"/>
      <c r="J7" s="283" t="s">
        <v>14</v>
      </c>
      <c r="K7" s="28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8" t="s">
        <v>16</v>
      </c>
      <c r="C8" s="278"/>
      <c r="D8" s="283" t="s">
        <v>17</v>
      </c>
      <c r="E8" s="283"/>
      <c r="F8" s="283" t="s">
        <v>18</v>
      </c>
      <c r="G8" s="283"/>
      <c r="H8" s="283" t="s">
        <v>19</v>
      </c>
      <c r="I8" s="283"/>
      <c r="J8" s="283" t="s">
        <v>20</v>
      </c>
      <c r="K8" s="28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3" t="s">
        <v>22</v>
      </c>
      <c r="C9" s="283"/>
      <c r="D9" s="283" t="s">
        <v>23</v>
      </c>
      <c r="E9" s="283"/>
      <c r="F9" s="283" t="s">
        <v>24</v>
      </c>
      <c r="G9" s="283"/>
      <c r="H9" s="283" t="s">
        <v>25</v>
      </c>
      <c r="I9" s="283"/>
      <c r="J9" s="18"/>
      <c r="K9" s="3"/>
      <c r="L9" s="79"/>
      <c r="M9" s="4"/>
      <c r="N9" s="4"/>
      <c r="O9" s="5" t="s">
        <v>168</v>
      </c>
      <c r="P9" s="5"/>
      <c r="Q9" s="4"/>
      <c r="R9" s="5"/>
      <c r="S9" s="5"/>
      <c r="T9" s="9"/>
      <c r="U9" s="10"/>
    </row>
    <row r="10" spans="1:21" ht="13.5" thickBot="1">
      <c r="A10" s="19"/>
      <c r="B10" s="280" t="s">
        <v>26</v>
      </c>
      <c r="C10" s="280"/>
      <c r="D10" s="20"/>
      <c r="E10" s="21"/>
      <c r="F10" s="3"/>
      <c r="G10" s="3"/>
      <c r="H10" s="280" t="s">
        <v>23</v>
      </c>
      <c r="I10" s="280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7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8" t="s">
        <v>33</v>
      </c>
      <c r="S17" s="278"/>
      <c r="T17" s="278"/>
      <c r="U17" s="16"/>
    </row>
    <row r="18" spans="1:21">
      <c r="A18" s="16"/>
      <c r="B18" s="52"/>
      <c r="C18" s="273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80" t="s">
        <v>38</v>
      </c>
      <c r="S18" s="280"/>
      <c r="T18" s="280"/>
      <c r="U18" s="17"/>
    </row>
    <row r="19" spans="1:21">
      <c r="A19" s="17"/>
      <c r="B19" s="53"/>
      <c r="C19" s="274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1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74"/>
      <c r="D20" s="282" t="s">
        <v>154</v>
      </c>
      <c r="E20" s="282" t="s">
        <v>155</v>
      </c>
      <c r="F20" s="282" t="s">
        <v>102</v>
      </c>
      <c r="G20" s="282" t="s">
        <v>65</v>
      </c>
      <c r="H20" s="282"/>
      <c r="I20" s="282"/>
      <c r="J20" s="282" t="s">
        <v>156</v>
      </c>
      <c r="K20" s="282" t="s">
        <v>157</v>
      </c>
      <c r="L20" s="282" t="s">
        <v>130</v>
      </c>
      <c r="M20" s="282" t="s">
        <v>191</v>
      </c>
      <c r="N20" s="282" t="s">
        <v>189</v>
      </c>
      <c r="O20" s="282" t="s">
        <v>105</v>
      </c>
      <c r="P20" s="282"/>
      <c r="Q20" s="282"/>
      <c r="R20" s="281"/>
      <c r="S20" s="55"/>
      <c r="T20" s="4"/>
      <c r="U20" s="5"/>
    </row>
    <row r="21" spans="1:21" ht="25.5" customHeight="1">
      <c r="A21" s="17"/>
      <c r="B21" s="53"/>
      <c r="C21" s="274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52"/>
      <c r="S21" s="6"/>
      <c r="T21" s="4"/>
      <c r="U21" s="5"/>
    </row>
    <row r="22" spans="1:21" ht="14.25" customHeight="1">
      <c r="A22" s="56"/>
      <c r="B22" s="57"/>
      <c r="C22" s="274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115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155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143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124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108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109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189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105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2023-09-25T09:08:47Z</cp:lastPrinted>
  <dcterms:created xsi:type="dcterms:W3CDTF">2015-10-12T18:01:21Z</dcterms:created>
  <dcterms:modified xsi:type="dcterms:W3CDTF">2024-04-01T06:21:31Z</dcterms:modified>
</cp:coreProperties>
</file>